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0" windowWidth="23100" windowHeight="14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<sst xmlns="http://schemas.openxmlformats.org/spreadsheetml/2006/main" count="30" uniqueCount="20">
  <si>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CH4</t>
  </si>
  <si>
    <t>CH2F2</t>
  </si>
  <si>
    <t>CF4</t>
  </si>
  <si>
    <t>Molecule</t>
  </si>
  <si>
    <t>Rxn</t>
  </si>
  <si>
    <t>–&gt;</t>
  </si>
  <si>
    <t>Disproportionation of difluoromethane to methane and tetrafluoromethane</t>
  </si>
  <si>
    <r>
      <t>D</t>
    </r>
    <r>
      <rPr>
        <sz val="9"/>
        <rFont val="Geneva"/>
        <family val="0"/>
      </rPr>
      <t>Hf  kJ/mol</t>
    </r>
  </si>
  <si>
    <r>
      <t>D</t>
    </r>
    <r>
      <rPr>
        <sz val="9"/>
        <rFont val="Geneva"/>
        <family val="0"/>
      </rPr>
      <t>S</t>
    </r>
  </si>
  <si>
    <r>
      <t>D</t>
    </r>
    <r>
      <rPr>
        <sz val="9"/>
        <rFont val="Geneva"/>
        <family val="0"/>
      </rPr>
      <t>H</t>
    </r>
  </si>
  <si>
    <t>Temp Kelvin</t>
  </si>
  <si>
    <t>kJ/mol</t>
  </si>
  <si>
    <r>
      <t>D</t>
    </r>
    <r>
      <rPr>
        <sz val="9"/>
        <rFont val="Geneva"/>
        <family val="0"/>
      </rPr>
      <t>G @ 0°C</t>
    </r>
  </si>
  <si>
    <r>
      <t>D</t>
    </r>
    <r>
      <rPr>
        <sz val="9"/>
        <rFont val="Geneva"/>
        <family val="0"/>
      </rPr>
      <t>G @ 300°C</t>
    </r>
  </si>
  <si>
    <r>
      <t>D</t>
    </r>
    <r>
      <rPr>
        <sz val="9"/>
        <rFont val="Geneva"/>
        <family val="0"/>
      </rPr>
      <t>G @ 1000°C</t>
    </r>
  </si>
  <si>
    <t>Gibbs Free Energy of Reaction:</t>
  </si>
  <si>
    <t>RHS-LHS</t>
  </si>
  <si>
    <r>
      <t>D</t>
    </r>
    <r>
      <rPr>
        <sz val="9"/>
        <rFont val="Geneva"/>
        <family val="0"/>
      </rPr>
      <t>G @ temp</t>
    </r>
  </si>
  <si>
    <t>kJ/K.mol</t>
  </si>
  <si>
    <r>
      <t>D</t>
    </r>
    <r>
      <rPr>
        <sz val="9"/>
        <rFont val="Geneva"/>
        <family val="0"/>
      </rPr>
      <t>S  kJ/K.mol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</si>
</sst>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0" xfId="0" applyFill="1" applyAlignment="1">
      <alignment/>
    </xf>
    <xf numFmtId="0" fontId="4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Fill="1" applyBorder="1" applyAlignment="1" quotePrefix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tabSelected="1" workbookViewId="0" topLeftCell="A1">
      <selection activeCell="N6" sqref="N6"/>
    </sheetView>
  </sheetViews>
  <sheetFormatPr defaultColWidth="11.00390625" defaultRowHeight="12"/>
  <cols>
    <col min="7" max="7" width="10.875" style="1" customWidth="1"/>
    <col min="8" max="8" width="2.875" style="0" customWidth="1"/>
    <col min="9" max="9" width="13.00390625" style="0" customWidth="1"/>
    <col min="10" max="10" width="13.50390625" style="0" customWidth="1"/>
  </cols>
  <sheetData>
    <row r="2" spans="2:4" ht="13.5">
      <c r="B2" s="31" t="s">
        <v>3</v>
      </c>
      <c r="C2" s="30" t="s">
        <v>7</v>
      </c>
      <c r="D2" s="34" t="s">
        <v>19</v>
      </c>
    </row>
    <row r="3" spans="2:4" ht="12.75">
      <c r="B3" s="32"/>
      <c r="C3" s="20"/>
      <c r="D3" s="32"/>
    </row>
    <row r="4" spans="2:4" ht="12.75">
      <c r="B4" s="32" t="s">
        <v>1</v>
      </c>
      <c r="C4" s="20">
        <v>-453</v>
      </c>
      <c r="D4" s="32">
        <v>0.247</v>
      </c>
    </row>
    <row r="5" spans="2:13" ht="12.75">
      <c r="B5" s="32" t="s">
        <v>0</v>
      </c>
      <c r="C5" s="20">
        <v>-75</v>
      </c>
      <c r="D5" s="32">
        <v>0.262</v>
      </c>
      <c r="M5" s="29"/>
    </row>
    <row r="6" spans="2:4" ht="12.75">
      <c r="B6" s="33" t="s">
        <v>2</v>
      </c>
      <c r="C6" s="21">
        <v>-933</v>
      </c>
      <c r="D6" s="33">
        <v>0.186</v>
      </c>
    </row>
    <row r="8" spans="2:10" ht="12.75">
      <c r="B8" s="40" t="s">
        <v>4</v>
      </c>
      <c r="C8" s="41" t="s">
        <v>6</v>
      </c>
      <c r="D8" s="41"/>
      <c r="E8" s="41"/>
      <c r="F8" s="41"/>
      <c r="G8" s="41"/>
      <c r="H8" s="41"/>
      <c r="I8" s="41"/>
      <c r="J8" s="42"/>
    </row>
    <row r="9" spans="2:10" ht="12.75">
      <c r="B9" s="6"/>
      <c r="C9" s="5"/>
      <c r="D9" s="5"/>
      <c r="E9" s="5"/>
      <c r="F9" s="5"/>
      <c r="G9" s="4"/>
      <c r="H9" s="5"/>
      <c r="I9" s="5"/>
      <c r="J9" s="11"/>
    </row>
    <row r="10" spans="2:10" ht="12.75">
      <c r="B10" s="22"/>
      <c r="C10" s="26" t="s">
        <v>1</v>
      </c>
      <c r="D10" s="26" t="s">
        <v>1</v>
      </c>
      <c r="E10" s="36" t="s">
        <v>5</v>
      </c>
      <c r="F10" s="26" t="s">
        <v>0</v>
      </c>
      <c r="G10" s="26" t="s">
        <v>2</v>
      </c>
      <c r="H10" s="13"/>
      <c r="I10" s="12" t="s">
        <v>16</v>
      </c>
      <c r="J10" s="11"/>
    </row>
    <row r="11" spans="2:10" ht="12.75">
      <c r="B11" s="6"/>
      <c r="C11" s="5"/>
      <c r="D11" s="5"/>
      <c r="E11" s="5"/>
      <c r="F11" s="5"/>
      <c r="G11" s="4"/>
      <c r="H11" s="5"/>
      <c r="I11" s="5"/>
      <c r="J11" s="11"/>
    </row>
    <row r="12" spans="2:10" ht="13.5">
      <c r="B12" s="23" t="s">
        <v>9</v>
      </c>
      <c r="C12" s="12">
        <f>C4</f>
        <v>-453</v>
      </c>
      <c r="D12" s="12">
        <f>C4</f>
        <v>-453</v>
      </c>
      <c r="E12" s="13"/>
      <c r="F12" s="12">
        <f>C5</f>
        <v>-75</v>
      </c>
      <c r="G12" s="12">
        <f>C6</f>
        <v>-933</v>
      </c>
      <c r="H12" s="13"/>
      <c r="I12" s="12">
        <f>(F12+G12)-(C12+D12)</f>
        <v>-102</v>
      </c>
      <c r="J12" s="14" t="s">
        <v>11</v>
      </c>
    </row>
    <row r="13" spans="2:10" ht="12.75">
      <c r="B13" s="6"/>
      <c r="C13" s="5"/>
      <c r="D13" s="5"/>
      <c r="E13" s="5"/>
      <c r="F13" s="5"/>
      <c r="G13" s="4"/>
      <c r="H13" s="5"/>
      <c r="I13" s="5"/>
      <c r="J13" s="11"/>
    </row>
    <row r="14" spans="2:10" ht="13.5">
      <c r="B14" s="24" t="s">
        <v>8</v>
      </c>
      <c r="C14" s="7">
        <v>0.247</v>
      </c>
      <c r="D14" s="7">
        <v>0.247</v>
      </c>
      <c r="E14" s="25" t="s">
        <v>5</v>
      </c>
      <c r="F14" s="7">
        <v>0.262</v>
      </c>
      <c r="G14" s="7">
        <v>0.186</v>
      </c>
      <c r="H14" s="8"/>
      <c r="I14" s="10">
        <f>(F14+G14)-(C14+D14)</f>
        <v>-0.045999999999999985</v>
      </c>
      <c r="J14" s="15" t="s">
        <v>18</v>
      </c>
    </row>
    <row r="16" spans="2:10" ht="12.75">
      <c r="B16" s="16" t="s">
        <v>15</v>
      </c>
      <c r="C16" s="3"/>
      <c r="D16" s="3"/>
      <c r="E16" s="3"/>
      <c r="F16" s="3"/>
      <c r="G16" s="2"/>
      <c r="H16" s="3"/>
      <c r="I16" s="3"/>
      <c r="J16" s="17"/>
    </row>
    <row r="17" spans="2:10" ht="13.5">
      <c r="B17" s="23"/>
      <c r="C17" s="5"/>
      <c r="D17" s="18"/>
      <c r="E17" s="19" t="s">
        <v>9</v>
      </c>
      <c r="F17" s="4" t="s">
        <v>10</v>
      </c>
      <c r="G17" s="19" t="s">
        <v>8</v>
      </c>
      <c r="H17" s="5"/>
      <c r="I17" s="27" t="s">
        <v>17</v>
      </c>
      <c r="J17" s="11"/>
    </row>
    <row r="18" spans="2:10" ht="12.75">
      <c r="B18" s="6"/>
      <c r="C18" s="5"/>
      <c r="D18" s="5"/>
      <c r="E18" s="5"/>
      <c r="F18" s="5"/>
      <c r="G18" s="4"/>
      <c r="H18" s="5"/>
      <c r="I18" s="5"/>
      <c r="J18" s="11"/>
    </row>
    <row r="19" spans="2:10" ht="13.5">
      <c r="B19" s="6"/>
      <c r="C19" s="27" t="s">
        <v>12</v>
      </c>
      <c r="D19" s="5"/>
      <c r="E19" s="4">
        <f>$I$12</f>
        <v>-102</v>
      </c>
      <c r="F19" s="12">
        <v>273</v>
      </c>
      <c r="G19" s="4">
        <f>$I$14</f>
        <v>-0.045999999999999985</v>
      </c>
      <c r="H19" s="5"/>
      <c r="I19" s="37">
        <f>E19-(F19*G19)</f>
        <v>-89.44200000000001</v>
      </c>
      <c r="J19" s="14" t="s">
        <v>11</v>
      </c>
    </row>
    <row r="20" spans="2:10" ht="12.75">
      <c r="B20" s="6"/>
      <c r="C20" s="18"/>
      <c r="D20" s="5"/>
      <c r="E20" s="5"/>
      <c r="F20" s="4"/>
      <c r="G20" s="4"/>
      <c r="H20" s="5"/>
      <c r="I20" s="38"/>
      <c r="J20" s="11"/>
    </row>
    <row r="21" spans="2:10" ht="13.5">
      <c r="B21" s="6"/>
      <c r="C21" s="27" t="s">
        <v>13</v>
      </c>
      <c r="D21" s="5"/>
      <c r="E21" s="4">
        <f>$I$12</f>
        <v>-102</v>
      </c>
      <c r="F21" s="12">
        <v>573</v>
      </c>
      <c r="G21" s="4">
        <f>$I$14</f>
        <v>-0.045999999999999985</v>
      </c>
      <c r="H21" s="5"/>
      <c r="I21" s="37">
        <f>E21-(F21*G21)</f>
        <v>-75.64200000000001</v>
      </c>
      <c r="J21" s="14" t="s">
        <v>11</v>
      </c>
    </row>
    <row r="22" spans="2:10" ht="12.75">
      <c r="B22" s="6"/>
      <c r="C22" s="18"/>
      <c r="D22" s="5"/>
      <c r="E22" s="5"/>
      <c r="F22" s="5"/>
      <c r="G22" s="4"/>
      <c r="H22" s="5"/>
      <c r="I22" s="38"/>
      <c r="J22" s="11"/>
    </row>
    <row r="23" spans="2:10" ht="13.5">
      <c r="B23" s="9"/>
      <c r="C23" s="28" t="s">
        <v>14</v>
      </c>
      <c r="D23" s="8"/>
      <c r="E23" s="7">
        <f>$I$12</f>
        <v>-102</v>
      </c>
      <c r="F23" s="10">
        <v>1273</v>
      </c>
      <c r="G23" s="7">
        <f>$I$14</f>
        <v>-0.045999999999999985</v>
      </c>
      <c r="H23" s="8"/>
      <c r="I23" s="39">
        <f>E23-(F23*G23)</f>
        <v>-43.44200000000002</v>
      </c>
      <c r="J23" s="15" t="s">
        <v>11</v>
      </c>
    </row>
    <row r="45" ht="12.75">
      <c r="O45" s="35"/>
    </row>
    <row r="46" ht="12.75">
      <c r="O46" s="35"/>
    </row>
    <row r="47" ht="12.75">
      <c r="O47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Huon Electrical Pty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Leach</dc:creator>
  <cp:keywords/>
  <dc:description/>
  <cp:lastModifiedBy>Mark Leach</cp:lastModifiedBy>
  <dcterms:created xsi:type="dcterms:W3CDTF">2006-03-06T10:35:23Z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